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tm350-28-22" sheetId="1" r:id="rId1"/>
  </sheets>
  <definedNames>
    <definedName name="_xlnm.Print_Area" localSheetId="0">'tm350-28-22'!$A$1:$G$59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<sst xmlns="http://schemas.openxmlformats.org/spreadsheetml/2006/main" count="57" uniqueCount="51">
  <si>
    <t>Propeller:</t>
  </si>
  <si>
    <t>Volt</t>
  </si>
  <si>
    <t>Amp</t>
  </si>
  <si>
    <t>Watt</t>
  </si>
  <si>
    <t>Spannung</t>
  </si>
  <si>
    <t>Strom</t>
  </si>
  <si>
    <t>Eingangsleist</t>
  </si>
  <si>
    <t>Umdreh.</t>
  </si>
  <si>
    <t>RPM</t>
  </si>
  <si>
    <t>Regler:</t>
  </si>
  <si>
    <t>Spez.Drehzahl</t>
  </si>
  <si>
    <t>RPM/Volt</t>
  </si>
  <si>
    <t>Dreieckschaltung</t>
  </si>
  <si>
    <t>Luftspalt:</t>
  </si>
  <si>
    <t>Blechdicke:</t>
  </si>
  <si>
    <t>0,35  mm</t>
  </si>
  <si>
    <t>Magnete:</t>
  </si>
  <si>
    <t>0,50  mm</t>
  </si>
  <si>
    <t>von  Philipp GARDEMIN</t>
  </si>
  <si>
    <t>Gewicht vergossen, inkl.Kabel und Stecker: 27? g</t>
  </si>
  <si>
    <t>17 x 8"</t>
  </si>
  <si>
    <t>MOTOR    A</t>
  </si>
  <si>
    <t>MOTOR    B</t>
  </si>
  <si>
    <t>MOTOR    C</t>
  </si>
  <si>
    <t>Diese drei Motoren wurden am 20.Juli 2002 in einer Junkers Ju 52 mit je 24 Zellen vorgeflogen</t>
  </si>
  <si>
    <t>von menz</t>
  </si>
  <si>
    <t>aus Holz</t>
  </si>
  <si>
    <t>Timing Mode 4 (= 30°)</t>
  </si>
  <si>
    <t>Freq.   Mode 1 (= 8 kHz)</t>
  </si>
  <si>
    <t>Hacker Jeti Master  99 - 3P  Opto   8-24 NC</t>
  </si>
  <si>
    <t xml:space="preserve">       von TORCMAN</t>
  </si>
  <si>
    <t>1,9 x 6 x 28 mm   von TORCMAN</t>
  </si>
  <si>
    <t>kns</t>
  </si>
  <si>
    <t>WL</t>
  </si>
  <si>
    <t>Alle Motoren haben WL-Kostante um 208.000 +/-1%, super !</t>
  </si>
  <si>
    <t>nso</t>
  </si>
  <si>
    <t>nso=339 +/-1%</t>
  </si>
  <si>
    <t>alles in Bester Ordnung</t>
  </si>
  <si>
    <t>Innenwiderstand:</t>
  </si>
  <si>
    <t>Ohm</t>
  </si>
  <si>
    <t>Messungen von Oskar Leoni</t>
  </si>
  <si>
    <t>Auswertung von Peter Rother</t>
  </si>
  <si>
    <t>Variation der spezifischen Drehzahl nso</t>
  </si>
  <si>
    <t>Motor A</t>
  </si>
  <si>
    <t>Motor B</t>
  </si>
  <si>
    <t>Motor C</t>
  </si>
  <si>
    <t>Stand.Abw.</t>
  </si>
  <si>
    <t>in %</t>
  </si>
  <si>
    <t xml:space="preserve">Torcman 350 / 28 - 22 Wdg. 0,8 mm/d   =  0,5 A/mm2 </t>
  </si>
  <si>
    <t>Achtung: die kns-Zahl wurde inclusive Ri und Ric berechnet</t>
  </si>
  <si>
    <t>3 Motoren in der Junkers JU52 von Philipp Gardemin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</si>
</sst>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mmm\ yyyy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1" fontId="0" fillId="3" borderId="5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9" fontId="6" fillId="2" borderId="5" xfId="21" applyFont="1" applyFill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80" zoomScaleNormal="80" workbookViewId="0" topLeftCell="A1">
      <selection activeCell="A8" sqref="A8"/>
    </sheetView>
  </sheetViews>
  <sheetFormatPr defaultColWidth="9.140625" defaultRowHeight="12.75"/>
  <cols>
    <col min="1" max="16384" width="11.57421875" style="0" customWidth="1"/>
  </cols>
  <sheetData>
    <row r="1" spans="1:7" ht="22.5">
      <c r="A1" s="10" t="s">
        <v>48</v>
      </c>
      <c r="B1" s="11"/>
      <c r="C1" s="10"/>
      <c r="D1" s="11"/>
      <c r="E1" s="11"/>
      <c r="F1" s="11"/>
      <c r="G1" s="11"/>
    </row>
    <row r="2" spans="1:7" ht="22.5">
      <c r="A2" s="10" t="s">
        <v>50</v>
      </c>
      <c r="B2" s="11"/>
      <c r="C2" s="10"/>
      <c r="D2" s="11"/>
      <c r="E2" s="11"/>
      <c r="F2" s="11"/>
      <c r="G2" s="11"/>
    </row>
    <row r="3" s="12" customFormat="1" ht="12.75">
      <c r="A3" s="13" t="s">
        <v>40</v>
      </c>
    </row>
    <row r="4" spans="1:7" ht="13.5" customHeight="1">
      <c r="A4" s="13" t="s">
        <v>41</v>
      </c>
      <c r="B4" s="11"/>
      <c r="C4" s="10"/>
      <c r="D4" s="11"/>
      <c r="E4" s="11"/>
      <c r="F4" s="11"/>
      <c r="G4" s="11"/>
    </row>
    <row r="5" spans="1:7" ht="14.25" customHeight="1">
      <c r="A5" s="13" t="s">
        <v>34</v>
      </c>
      <c r="B5" s="11"/>
      <c r="C5" s="10"/>
      <c r="D5" s="11"/>
      <c r="E5" s="11"/>
      <c r="F5" s="11"/>
      <c r="G5" s="11"/>
    </row>
    <row r="6" spans="1:7" ht="16.5" customHeight="1">
      <c r="A6" s="13" t="s">
        <v>36</v>
      </c>
      <c r="B6" s="11"/>
      <c r="C6" s="10"/>
      <c r="D6" s="11"/>
      <c r="E6" s="11"/>
      <c r="F6" s="11"/>
      <c r="G6" s="11"/>
    </row>
    <row r="7" ht="12.75">
      <c r="A7" s="13" t="s">
        <v>37</v>
      </c>
    </row>
    <row r="8" ht="12.75">
      <c r="A8" s="12"/>
    </row>
    <row r="9" spans="1:4" ht="12.75">
      <c r="A9" t="s">
        <v>18</v>
      </c>
      <c r="D9" t="s">
        <v>12</v>
      </c>
    </row>
    <row r="10" spans="4:7" ht="12.75">
      <c r="D10" t="s">
        <v>38</v>
      </c>
      <c r="F10">
        <v>0.075</v>
      </c>
      <c r="G10" t="s">
        <v>39</v>
      </c>
    </row>
    <row r="11" spans="4:5" ht="12.75">
      <c r="D11" t="s">
        <v>13</v>
      </c>
      <c r="E11" s="7" t="s">
        <v>17</v>
      </c>
    </row>
    <row r="12" spans="4:6" ht="12.75">
      <c r="D12" t="s">
        <v>14</v>
      </c>
      <c r="E12" s="7" t="s">
        <v>15</v>
      </c>
      <c r="F12" t="s">
        <v>30</v>
      </c>
    </row>
    <row r="13" spans="4:5" ht="12.75">
      <c r="D13" t="s">
        <v>16</v>
      </c>
      <c r="E13" t="s">
        <v>31</v>
      </c>
    </row>
    <row r="14" ht="12.75">
      <c r="D14" t="s">
        <v>19</v>
      </c>
    </row>
    <row r="17" ht="12.75">
      <c r="G17" s="9">
        <v>37457</v>
      </c>
    </row>
    <row r="18" spans="1:4" ht="12.75">
      <c r="A18" t="s">
        <v>0</v>
      </c>
      <c r="B18" s="6" t="s">
        <v>20</v>
      </c>
      <c r="C18" s="7" t="s">
        <v>25</v>
      </c>
      <c r="D18" s="7" t="s">
        <v>26</v>
      </c>
    </row>
    <row r="19" spans="5:6" ht="12.75">
      <c r="E19" s="1"/>
      <c r="F19" s="4"/>
    </row>
    <row r="20" spans="1:6" ht="12.75">
      <c r="A20" t="s">
        <v>9</v>
      </c>
      <c r="B20" s="4" t="s">
        <v>29</v>
      </c>
      <c r="C20" s="4"/>
      <c r="F20" t="s">
        <v>27</v>
      </c>
    </row>
    <row r="21" spans="6:11" ht="12.75">
      <c r="F21" t="s">
        <v>28</v>
      </c>
      <c r="H21" s="4"/>
      <c r="I21" s="4"/>
      <c r="J21" s="4"/>
      <c r="K21" s="4"/>
    </row>
    <row r="23" spans="1:5" ht="12.75">
      <c r="A23" s="19" t="s">
        <v>4</v>
      </c>
      <c r="B23" s="19" t="s">
        <v>5</v>
      </c>
      <c r="C23" s="19" t="s">
        <v>6</v>
      </c>
      <c r="D23" s="19" t="s">
        <v>7</v>
      </c>
      <c r="E23" s="19" t="s">
        <v>10</v>
      </c>
    </row>
    <row r="24" spans="1:5" ht="12.75">
      <c r="A24" s="19" t="s">
        <v>1</v>
      </c>
      <c r="B24" s="19" t="s">
        <v>2</v>
      </c>
      <c r="C24" s="19" t="s">
        <v>3</v>
      </c>
      <c r="D24" s="19" t="s">
        <v>8</v>
      </c>
      <c r="E24" s="19" t="s">
        <v>11</v>
      </c>
    </row>
    <row r="25" spans="1:5" ht="12.75">
      <c r="A25" s="20"/>
      <c r="B25" s="20"/>
      <c r="C25" s="20"/>
      <c r="D25" s="20"/>
      <c r="E25" s="20"/>
    </row>
    <row r="26" spans="1:5" ht="12.75">
      <c r="A26" s="19"/>
      <c r="B26" s="19"/>
      <c r="C26" s="19"/>
      <c r="D26" s="19"/>
      <c r="E26" s="19"/>
    </row>
    <row r="27" spans="1:5" ht="12.75">
      <c r="A27" s="19">
        <v>16</v>
      </c>
      <c r="B27" s="19">
        <v>19.2</v>
      </c>
      <c r="C27" s="19">
        <v>307</v>
      </c>
      <c r="D27" s="19">
        <v>4640</v>
      </c>
      <c r="E27" s="21">
        <f>+D27/A27</f>
        <v>290</v>
      </c>
    </row>
    <row r="28" spans="1:6" ht="12.75">
      <c r="A28" s="19">
        <v>18</v>
      </c>
      <c r="B28" s="19">
        <v>22.9</v>
      </c>
      <c r="C28" s="22">
        <v>412</v>
      </c>
      <c r="D28" s="19">
        <v>5040</v>
      </c>
      <c r="E28" s="21">
        <f>+D28/A28</f>
        <v>280</v>
      </c>
      <c r="F28" s="2" t="s">
        <v>21</v>
      </c>
    </row>
    <row r="29" spans="1:5" ht="12.75">
      <c r="A29" s="19">
        <v>19.85</v>
      </c>
      <c r="B29" s="19">
        <v>26.3</v>
      </c>
      <c r="C29" s="19">
        <v>522</v>
      </c>
      <c r="D29" s="19">
        <v>5420</v>
      </c>
      <c r="E29" s="21">
        <f>+D29/A29</f>
        <v>273.0478589420655</v>
      </c>
    </row>
    <row r="30" spans="1:5" ht="12.75">
      <c r="A30" s="1"/>
      <c r="B30" s="1"/>
      <c r="C30" s="1"/>
      <c r="D30" s="17" t="s">
        <v>35</v>
      </c>
      <c r="E30" s="18">
        <f>INTERCEPT(E27:E29,B27:B29)</f>
        <v>335.55920660571064</v>
      </c>
    </row>
    <row r="31" spans="1:5" ht="12.75">
      <c r="A31" s="1"/>
      <c r="B31" s="1"/>
      <c r="C31" s="1"/>
      <c r="D31" s="14" t="s">
        <v>32</v>
      </c>
      <c r="E31" s="15">
        <f>SLOPE(E27:E29,B27:B29)</f>
        <v>-2.3922479660097427</v>
      </c>
    </row>
    <row r="32" spans="1:5" ht="12.75">
      <c r="A32" s="1"/>
      <c r="B32" s="1"/>
      <c r="C32" s="1"/>
      <c r="D32" s="14" t="s">
        <v>33</v>
      </c>
      <c r="E32" s="16">
        <f>28*22*E30</f>
        <v>206704.47126911776</v>
      </c>
    </row>
    <row r="33" ht="12.75">
      <c r="A33" s="27" t="s">
        <v>49</v>
      </c>
    </row>
    <row r="34" spans="7:8" s="4" customFormat="1" ht="12.75">
      <c r="G34"/>
      <c r="H34"/>
    </row>
    <row r="35" spans="1:5" ht="12.75">
      <c r="A35" s="19">
        <v>16</v>
      </c>
      <c r="B35" s="19">
        <v>19</v>
      </c>
      <c r="C35" s="19">
        <v>304</v>
      </c>
      <c r="D35" s="19">
        <v>4580</v>
      </c>
      <c r="E35" s="19">
        <v>286</v>
      </c>
    </row>
    <row r="36" spans="1:6" ht="12.75">
      <c r="A36" s="19">
        <v>18</v>
      </c>
      <c r="B36" s="19">
        <v>22.3</v>
      </c>
      <c r="C36" s="22">
        <v>401</v>
      </c>
      <c r="D36" s="19">
        <v>5000</v>
      </c>
      <c r="E36" s="19">
        <v>278</v>
      </c>
      <c r="F36" s="2" t="s">
        <v>22</v>
      </c>
    </row>
    <row r="37" spans="1:5" ht="12.75">
      <c r="A37" s="19">
        <v>19.85</v>
      </c>
      <c r="B37" s="19">
        <v>25.1</v>
      </c>
      <c r="C37" s="19">
        <v>499</v>
      </c>
      <c r="D37" s="19">
        <v>5340</v>
      </c>
      <c r="E37" s="19">
        <v>269</v>
      </c>
    </row>
    <row r="38" spans="1:5" ht="12.75">
      <c r="A38" s="1"/>
      <c r="B38" s="1"/>
      <c r="C38" s="1"/>
      <c r="D38" s="17" t="s">
        <v>35</v>
      </c>
      <c r="E38" s="18">
        <f>INTERCEPT(E35:E37,B35:B37)</f>
        <v>339.1129781909176</v>
      </c>
    </row>
    <row r="39" spans="1:5" ht="12.75">
      <c r="A39" s="1"/>
      <c r="B39" s="1"/>
      <c r="C39" s="1"/>
      <c r="D39" s="14" t="s">
        <v>32</v>
      </c>
      <c r="E39" s="15">
        <f>SLOPE(E35:E37,B35:B37)</f>
        <v>-2.7761887736860342</v>
      </c>
    </row>
    <row r="40" spans="1:5" ht="12.75">
      <c r="A40" s="1"/>
      <c r="B40" s="1"/>
      <c r="C40" s="1"/>
      <c r="D40" s="14" t="s">
        <v>33</v>
      </c>
      <c r="E40" s="16">
        <f>28*22*E38</f>
        <v>208893.59456560525</v>
      </c>
    </row>
    <row r="43" spans="1:5" ht="12.75">
      <c r="A43" s="19">
        <v>16</v>
      </c>
      <c r="B43" s="19">
        <v>21.7</v>
      </c>
      <c r="C43" s="19">
        <v>347</v>
      </c>
      <c r="D43" s="19">
        <v>4750</v>
      </c>
      <c r="E43" s="19">
        <v>297</v>
      </c>
    </row>
    <row r="44" spans="1:6" ht="12.75">
      <c r="A44" s="19">
        <v>18</v>
      </c>
      <c r="B44" s="19">
        <v>26</v>
      </c>
      <c r="C44" s="22">
        <v>468</v>
      </c>
      <c r="D44" s="19">
        <v>5180</v>
      </c>
      <c r="E44" s="19">
        <v>288</v>
      </c>
      <c r="F44" s="2" t="s">
        <v>23</v>
      </c>
    </row>
    <row r="45" spans="1:5" ht="12.75">
      <c r="A45" s="19">
        <v>19.85</v>
      </c>
      <c r="B45" s="19">
        <v>30</v>
      </c>
      <c r="C45" s="19">
        <v>595</v>
      </c>
      <c r="D45" s="19">
        <v>5530</v>
      </c>
      <c r="E45" s="19">
        <v>279</v>
      </c>
    </row>
    <row r="46" spans="1:5" ht="12.75">
      <c r="A46" s="1"/>
      <c r="B46" s="1"/>
      <c r="C46" s="1"/>
      <c r="D46" s="17" t="s">
        <v>35</v>
      </c>
      <c r="E46" s="18">
        <f>INTERCEPT(E43:E45,B43:B45)</f>
        <v>344.1442251886227</v>
      </c>
    </row>
    <row r="47" spans="1:5" ht="12.75">
      <c r="A47" s="1"/>
      <c r="B47" s="1"/>
      <c r="C47" s="1"/>
      <c r="D47" s="14" t="s">
        <v>32</v>
      </c>
      <c r="E47" s="15">
        <f>SLOPE(E43:E45,B43:B45)</f>
        <v>-2.1677307022634262</v>
      </c>
    </row>
    <row r="48" spans="1:5" ht="12.75">
      <c r="A48" s="1"/>
      <c r="B48" s="1"/>
      <c r="C48" s="1"/>
      <c r="D48" s="14" t="s">
        <v>33</v>
      </c>
      <c r="E48" s="16">
        <f>28*22*E46</f>
        <v>211992.8427161916</v>
      </c>
    </row>
    <row r="49" spans="1:8" s="4" customFormat="1" ht="12.75">
      <c r="A49"/>
      <c r="B49"/>
      <c r="C49"/>
      <c r="D49"/>
      <c r="E49"/>
      <c r="F49"/>
      <c r="G49"/>
      <c r="H49"/>
    </row>
    <row r="50" spans="1:7" ht="12.75">
      <c r="A50" s="4"/>
      <c r="B50" s="1"/>
      <c r="C50" s="1"/>
      <c r="D50" s="3"/>
      <c r="E50" s="1"/>
      <c r="F50" s="7"/>
      <c r="G50" s="1"/>
    </row>
    <row r="51" spans="1:7" ht="12.75">
      <c r="A51" s="4" t="s">
        <v>24</v>
      </c>
      <c r="B51" s="4"/>
      <c r="C51" s="4"/>
      <c r="D51" s="4"/>
      <c r="E51" s="4"/>
      <c r="F51" s="4"/>
      <c r="G51" s="5"/>
    </row>
    <row r="53" spans="1:3" ht="12.75">
      <c r="A53" s="4" t="s">
        <v>42</v>
      </c>
      <c r="B53" s="1"/>
      <c r="C53" s="1"/>
    </row>
    <row r="54" spans="1:8" ht="12.75">
      <c r="A54" s="23" t="s">
        <v>43</v>
      </c>
      <c r="B54" s="24">
        <v>335.55920660571064</v>
      </c>
      <c r="C54" s="4"/>
      <c r="D54" s="8"/>
      <c r="E54" s="4"/>
      <c r="F54" s="4"/>
      <c r="G54" s="4"/>
      <c r="H54" s="4"/>
    </row>
    <row r="55" spans="1:8" ht="12.75">
      <c r="A55" s="23" t="s">
        <v>44</v>
      </c>
      <c r="B55" s="24">
        <v>339.1129781909176</v>
      </c>
      <c r="C55" s="4"/>
      <c r="D55" s="4"/>
      <c r="E55" s="4"/>
      <c r="F55" s="4"/>
      <c r="G55" s="4"/>
      <c r="H55" s="4"/>
    </row>
    <row r="56" spans="1:2" ht="12.75">
      <c r="A56" s="23" t="s">
        <v>45</v>
      </c>
      <c r="B56" s="24">
        <v>344.1442251886227</v>
      </c>
    </row>
    <row r="57" spans="1:5" ht="12.75">
      <c r="A57" s="23" t="s">
        <v>46</v>
      </c>
      <c r="B57" s="24">
        <f>STDEV(B54:B56)</f>
        <v>4.313646618594284</v>
      </c>
      <c r="C57" s="1"/>
      <c r="D57" s="3"/>
      <c r="E57" s="1"/>
    </row>
    <row r="58" spans="1:2" ht="12.75">
      <c r="A58" s="25" t="s">
        <v>47</v>
      </c>
      <c r="B58" s="26">
        <f>+B57/B55</f>
        <v>0.012720381984807844</v>
      </c>
    </row>
    <row r="67" ht="12.75">
      <c r="G67" s="5"/>
    </row>
    <row r="80" s="4" customFormat="1" ht="12.75"/>
    <row r="81" s="4" customFormat="1" ht="12.75"/>
  </sheetData>
  <printOptions/>
  <pageMargins left="0.75" right="0.75" top="1" bottom="1.13" header="0.4921259845" footer="0.492125984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Peter Rother</cp:lastModifiedBy>
  <cp:lastPrinted>2002-07-10T22:15:22Z</cp:lastPrinted>
  <dcterms:created xsi:type="dcterms:W3CDTF">2001-09-01T22:22:27Z</dcterms:created>
  <dcterms:modified xsi:type="dcterms:W3CDTF">2002-07-21T23:44:12Z</dcterms:modified>
  <cp:category/>
  <cp:version/>
  <cp:contentType/>
  <cp:contentStatus/>
</cp:coreProperties>
</file>